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1820" activeTab="1"/>
  </bookViews>
  <sheets>
    <sheet name="BPU" sheetId="2" r:id="rId1"/>
    <sheet name="DQE" sheetId="1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F17" i="1" l="1"/>
  <c r="F14" i="1"/>
  <c r="F13" i="1"/>
  <c r="F12" i="1"/>
  <c r="F10" i="1"/>
  <c r="F9" i="1"/>
  <c r="F8" i="1"/>
  <c r="F6" i="1"/>
  <c r="F5" i="1"/>
  <c r="D13" i="1"/>
  <c r="D12" i="1"/>
  <c r="D10" i="1"/>
  <c r="D9" i="1"/>
  <c r="D8" i="1"/>
  <c r="D6" i="1"/>
  <c r="D5" i="1"/>
  <c r="F16" i="1" l="1"/>
  <c r="F15" i="1" l="1"/>
</calcChain>
</file>

<file path=xl/sharedStrings.xml><?xml version="1.0" encoding="utf-8"?>
<sst xmlns="http://schemas.openxmlformats.org/spreadsheetml/2006/main" count="65" uniqueCount="50">
  <si>
    <t>Désignation</t>
  </si>
  <si>
    <t>1. COLLECTE EN PORTE-A-PORTE ET TRANSPORT DES ORDURES MENAGERES, DU VERRE ET DES AUTRES MATERIAUX RECYCLABLES</t>
  </si>
  <si>
    <t>Lot / Prestation</t>
  </si>
  <si>
    <t>2.a) Tri des matériaux recyclables</t>
  </si>
  <si>
    <t>2. TRI ET CONDITIONNEMENT DES MATERIAUX RECYCLABLES ISSUS DE LA COLLECTE SELECTIVE</t>
  </si>
  <si>
    <t>3. TRAITEMENT DES ORDURES MENAGERES ISSUS DE LA COLLECTE SELECTIVE</t>
  </si>
  <si>
    <t>2.b) Traitement des refus de tri</t>
  </si>
  <si>
    <r>
      <t xml:space="preserve">Prix unitaire HT de la tonne triée
</t>
    </r>
    <r>
      <rPr>
        <i/>
        <sz val="9"/>
        <rFont val="Cambria"/>
        <family val="1"/>
      </rPr>
      <t>Prix unitaire à la tonne en toutes lettres</t>
    </r>
    <r>
      <rPr>
        <sz val="9"/>
        <rFont val="Cambria"/>
        <family val="1"/>
      </rPr>
      <t xml:space="preserve">
…………………………………………………………………………………………………………………………………</t>
    </r>
  </si>
  <si>
    <r>
      <rPr>
        <sz val="9"/>
        <rFont val="Cambria"/>
        <family val="1"/>
        <scheme val="major"/>
      </rPr>
      <t xml:space="preserve">Prix unitaire d'une tonne de refus de tri traitée
</t>
    </r>
    <r>
      <rPr>
        <b/>
        <sz val="9"/>
        <rFont val="Cambria"/>
        <family val="1"/>
        <scheme val="major"/>
      </rPr>
      <t xml:space="preserve">
</t>
    </r>
    <r>
      <rPr>
        <i/>
        <sz val="9"/>
        <rFont val="Cambria"/>
        <family val="1"/>
      </rPr>
      <t>Prix unitaire à la tonne en toutes lettres</t>
    </r>
    <r>
      <rPr>
        <b/>
        <sz val="9"/>
        <rFont val="Cambria"/>
        <family val="1"/>
      </rPr>
      <t xml:space="preserve">
</t>
    </r>
    <r>
      <rPr>
        <sz val="9"/>
        <rFont val="Cambria"/>
        <family val="1"/>
      </rPr>
      <t>…………………………………………………………………………………………………………………………………</t>
    </r>
  </si>
  <si>
    <r>
      <rPr>
        <sz val="9"/>
        <rFont val="Cambria"/>
        <family val="1"/>
      </rPr>
      <t>Prix unitaire d'une tonne traitée</t>
    </r>
    <r>
      <rPr>
        <b/>
        <sz val="9"/>
        <rFont val="Cambria"/>
        <family val="1"/>
      </rPr>
      <t xml:space="preserve">
</t>
    </r>
    <r>
      <rPr>
        <i/>
        <sz val="9"/>
        <rFont val="Cambria"/>
        <family val="1"/>
      </rPr>
      <t>Prix unitaire à la tonne en toutes lettres</t>
    </r>
    <r>
      <rPr>
        <b/>
        <sz val="9"/>
        <rFont val="Cambria"/>
        <family val="1"/>
      </rPr>
      <t xml:space="preserve">
</t>
    </r>
    <r>
      <rPr>
        <sz val="9"/>
        <rFont val="Cambria"/>
        <family val="1"/>
      </rPr>
      <t>…………………………………………………………………………………………………………………………………</t>
    </r>
  </si>
  <si>
    <t>Bordereaux des prix unitaires</t>
  </si>
  <si>
    <t>Prix Unitaire (€ HT)</t>
  </si>
  <si>
    <t xml:space="preserve">                                                                                       (Cachet de l'entreprise et signature)</t>
  </si>
  <si>
    <t xml:space="preserve">                                                                                        A</t>
  </si>
  <si>
    <t xml:space="preserve">                                                                                        Fait le </t>
  </si>
  <si>
    <t>Unité</t>
  </si>
  <si>
    <t>Total en € HT</t>
  </si>
  <si>
    <t>TVA (10%)</t>
  </si>
  <si>
    <t>Quantités estimées par an</t>
  </si>
  <si>
    <t>Foyers</t>
  </si>
  <si>
    <t>Tonne
Kilomètre</t>
  </si>
  <si>
    <t>3726 foyers</t>
  </si>
  <si>
    <t xml:space="preserve">Tonne
</t>
  </si>
  <si>
    <t xml:space="preserve">50 tonnes
</t>
  </si>
  <si>
    <t>370 tonnes</t>
  </si>
  <si>
    <t>50 tonnes</t>
  </si>
  <si>
    <r>
      <rPr>
        <sz val="9"/>
        <rFont val="Cambria"/>
        <family val="1"/>
        <scheme val="major"/>
      </rPr>
      <t>Prix unitaire d'une tonne de refus de tri traitée</t>
    </r>
    <r>
      <rPr>
        <b/>
        <sz val="9"/>
        <rFont val="Cambria"/>
        <family val="1"/>
        <scheme val="major"/>
      </rPr>
      <t/>
    </r>
  </si>
  <si>
    <t>Prix unitaire HT de la tonne triée</t>
  </si>
  <si>
    <t>Prix unitaire d'une tonne traitée</t>
  </si>
  <si>
    <t>1500 tonnes</t>
  </si>
  <si>
    <t>Sous total HT/ an</t>
  </si>
  <si>
    <t>Sous total TTC/ an</t>
  </si>
  <si>
    <t xml:space="preserve">Fait le </t>
  </si>
  <si>
    <t>A</t>
  </si>
  <si>
    <t>(Cachet de l'entreprise et signature)</t>
  </si>
  <si>
    <t>Détail Quantitatif Estimatif</t>
  </si>
  <si>
    <r>
      <rPr>
        <sz val="9"/>
        <rFont val="Cambria"/>
        <family val="1"/>
        <scheme val="major"/>
      </rPr>
      <t>Montant de la TGAP en vigueur par tonne de refus de tri traitée</t>
    </r>
    <r>
      <rPr>
        <b/>
        <sz val="9"/>
        <rFont val="Cambria"/>
        <family val="1"/>
      </rPr>
      <t/>
    </r>
  </si>
  <si>
    <t>Montant de la TGAP en vigueur par tonne d'ordures ménagères traitée</t>
  </si>
  <si>
    <r>
      <rPr>
        <sz val="9"/>
        <rFont val="Cambria"/>
        <family val="1"/>
        <scheme val="major"/>
      </rPr>
      <t xml:space="preserve">Montant de la TGAP en vigueur par tonne de refus de tri traitée
</t>
    </r>
    <r>
      <rPr>
        <b/>
        <sz val="9"/>
        <rFont val="Cambria"/>
        <family val="1"/>
        <scheme val="major"/>
      </rPr>
      <t xml:space="preserve">
</t>
    </r>
    <r>
      <rPr>
        <i/>
        <sz val="9"/>
        <rFont val="Cambria"/>
        <family val="1"/>
      </rPr>
      <t>Prix unitaire à la tonne en toutes lettres</t>
    </r>
    <r>
      <rPr>
        <b/>
        <sz val="9"/>
        <rFont val="Cambria"/>
        <family val="1"/>
      </rPr>
      <t xml:space="preserve">
</t>
    </r>
    <r>
      <rPr>
        <sz val="9"/>
        <rFont val="Cambria"/>
        <family val="1"/>
      </rPr>
      <t>…………………………………………………………………………………………………………………………………</t>
    </r>
  </si>
  <si>
    <r>
      <rPr>
        <sz val="9"/>
        <rFont val="Cambria"/>
        <family val="1"/>
      </rPr>
      <t>Montant de la TGAP en vigueur par tonne d'ordures ménagères traitée</t>
    </r>
    <r>
      <rPr>
        <b/>
        <sz val="9"/>
        <rFont val="Cambria"/>
        <family val="1"/>
      </rPr>
      <t xml:space="preserve">
</t>
    </r>
    <r>
      <rPr>
        <i/>
        <sz val="9"/>
        <rFont val="Cambria"/>
        <family val="1"/>
      </rPr>
      <t>Prix unitaire à la tonne en toutes lettres</t>
    </r>
    <r>
      <rPr>
        <b/>
        <sz val="9"/>
        <rFont val="Cambria"/>
        <family val="1"/>
      </rPr>
      <t xml:space="preserve">
</t>
    </r>
    <r>
      <rPr>
        <sz val="9"/>
        <rFont val="Cambria"/>
        <family val="1"/>
      </rPr>
      <t>…………………………………………………………………………………………………………………………………</t>
    </r>
  </si>
  <si>
    <t>TOTAL sur 3 ans</t>
  </si>
  <si>
    <t>2200 tonnes
……………. km (à définir selon les attributions des lots 2 et 3)</t>
  </si>
  <si>
    <t>Tonne</t>
  </si>
  <si>
    <r>
      <t>Forfait annuel par foyer pour la collecte sélective hebdomadaire (hors transport) des ordures ménagères d'une part, du verre et des autres matériaux recyclables en bacs roulants, d'autre part</t>
    </r>
    <r>
      <rPr>
        <i/>
        <sz val="9"/>
        <rFont val="Cambria"/>
        <family val="1"/>
      </rPr>
      <t/>
    </r>
  </si>
  <si>
    <r>
      <t xml:space="preserve">Forfait annuel par foyer pour la collecte sélective hebdomadaire (hors transport) des ordures ménagères d'une part, du verre et des autres matériaux recyclables en bacs roulants, d'autre part
</t>
    </r>
    <r>
      <rPr>
        <i/>
        <sz val="9"/>
        <rFont val="Cambria"/>
        <family val="1"/>
      </rPr>
      <t>Prix unitaire par foyer en toutes lettres</t>
    </r>
    <r>
      <rPr>
        <sz val="9"/>
        <rFont val="Cambria"/>
        <family val="1"/>
      </rPr>
      <t xml:space="preserve">
…………………………………………………………………………………………………………………………………</t>
    </r>
  </si>
  <si>
    <r>
      <t xml:space="preserve">Prix unitaire kilométrique de la tonne transportée. Le kilométrage est mesuré au départ du siège de la CCPT et jusqu'aux exutoires communiqués par la CCPT. 
</t>
    </r>
    <r>
      <rPr>
        <i/>
        <sz val="9"/>
        <rFont val="Cambria"/>
        <family val="1"/>
      </rPr>
      <t>Prix unitaire kilométrique par tonne en toutes lettres</t>
    </r>
    <r>
      <rPr>
        <sz val="9"/>
        <rFont val="Cambria"/>
        <family val="1"/>
      </rPr>
      <t xml:space="preserve">
…………………………………………………………………………………………………………………………………</t>
    </r>
  </si>
  <si>
    <t>3. Traitement des ordures ménagères</t>
  </si>
  <si>
    <t xml:space="preserve">Prix unitaire kilométrique de la tonne transportée. Le kilométrage est mesuré au départ du siège de la CCPT et jusqu'aux exutoires communiqués par la CCPT. </t>
  </si>
  <si>
    <t>1.a) Collecte</t>
  </si>
  <si>
    <t>1.b) Transport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</si>
</sst>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-40C]_-;\-* #,##0.00\ [$€-40C]_-;_-* &quot;-&quot;??\ [$€-40C]_-;_-@_-"/>
  </numFmts>
  <fonts count="13" x14ac:knownFonts="1">
    <font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9"/>
      <name val="Cambria"/>
      <family val="1"/>
      <scheme val="major"/>
    </font>
    <font>
      <i/>
      <sz val="9"/>
      <name val="Cambria"/>
      <family val="1"/>
    </font>
    <font>
      <sz val="9"/>
      <name val="Cambria"/>
      <family val="1"/>
    </font>
    <font>
      <b/>
      <sz val="9"/>
      <name val="Cambria"/>
      <family val="1"/>
      <scheme val="major"/>
    </font>
    <font>
      <b/>
      <sz val="9"/>
      <name val="Cambria"/>
      <family val="1"/>
    </font>
    <font>
      <b/>
      <sz val="10"/>
      <name val="Cambria"/>
      <family val="1"/>
      <scheme val="maj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mbria"/>
      <family val="1"/>
      <scheme val="major"/>
    </font>
    <font>
      <sz val="9"/>
      <color theme="1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 wrapText="1" shrinkToFi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64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 wrapText="1" shrinkToFit="1"/>
    </xf>
    <xf numFmtId="0" fontId="9" fillId="0" borderId="0" xfId="0" applyFont="1" applyAlignment="1">
      <alignment horizontal="center"/>
    </xf>
    <xf numFmtId="0" fontId="10" fillId="0" borderId="0" xfId="0" applyFont="1" applyFill="1" applyBorder="1" applyAlignment="1">
      <alignment horizontal="left" vertical="center" wrapText="1" shrinkToFit="1"/>
    </xf>
    <xf numFmtId="0" fontId="2" fillId="0" borderId="0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 wrapText="1" shrinkToFit="1"/>
    </xf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3" fillId="0" borderId="0" xfId="0" applyFont="1"/>
    <xf numFmtId="0" fontId="11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horizontal="left" vertical="top" wrapText="1" shrinkToFit="1"/>
    </xf>
    <xf numFmtId="0" fontId="12" fillId="0" borderId="0" xfId="0" applyFont="1" applyAlignment="1">
      <alignment wrapText="1"/>
    </xf>
    <xf numFmtId="164" fontId="3" fillId="0" borderId="1" xfId="0" applyNumberFormat="1" applyFont="1" applyBorder="1" applyAlignment="1">
      <alignment horizontal="right" vertical="center"/>
    </xf>
    <xf numFmtId="164" fontId="3" fillId="0" borderId="1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 wrapText="1" shrinkToFit="1"/>
    </xf>
    <xf numFmtId="0" fontId="8" fillId="0" borderId="0" xfId="0" applyFont="1" applyBorder="1" applyAlignment="1">
      <alignment horizontal="right" vertical="center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1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 shrinkToFit="1"/>
    </xf>
    <xf numFmtId="0" fontId="3" fillId="0" borderId="1" xfId="0" applyFont="1" applyBorder="1" applyAlignment="1">
      <alignment horizontal="left" wrapText="1" shrinkToFit="1"/>
    </xf>
    <xf numFmtId="0" fontId="8" fillId="3" borderId="1" xfId="0" applyFont="1" applyFill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wrapText="1" shrinkToFit="1"/>
    </xf>
    <xf numFmtId="0" fontId="3" fillId="0" borderId="6" xfId="0" applyFont="1" applyBorder="1" applyAlignment="1">
      <alignment horizontal="center" vertical="center" wrapText="1" shrinkToFit="1"/>
    </xf>
    <xf numFmtId="0" fontId="8" fillId="3" borderId="2" xfId="0" applyFont="1" applyFill="1" applyBorder="1" applyAlignment="1">
      <alignment horizontal="center" vertical="center" wrapText="1" shrinkToFit="1"/>
    </xf>
    <xf numFmtId="0" fontId="8" fillId="3" borderId="3" xfId="0" applyFont="1" applyFill="1" applyBorder="1" applyAlignment="1">
      <alignment horizontal="center" vertical="center" wrapText="1" shrinkToFit="1"/>
    </xf>
    <xf numFmtId="0" fontId="8" fillId="3" borderId="4" xfId="0" applyFont="1" applyFill="1" applyBorder="1" applyAlignment="1">
      <alignment horizontal="center" vertical="center" wrapText="1" shrinkToFit="1"/>
    </xf>
    <xf numFmtId="0" fontId="9" fillId="0" borderId="0" xfId="0" applyFont="1" applyAlignment="1">
      <alignment horizontal="center"/>
    </xf>
    <xf numFmtId="164" fontId="3" fillId="0" borderId="1" xfId="0" applyNumberFormat="1" applyFont="1" applyBorder="1"/>
    <xf numFmtId="164" fontId="1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42334</xdr:colOff>
      <xdr:row>0</xdr:row>
      <xdr:rowOff>31750</xdr:rowOff>
    </xdr:from>
    <xdr:to>
      <xdr:col>1</xdr:col>
      <xdr:colOff>571500</xdr:colOff>
      <xdr:row>1</xdr:row>
      <xdr:rowOff>73174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4" y="31750"/>
          <a:ext cx="1248833" cy="8880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434871</xdr:colOff>
      <xdr:row>1</xdr:row>
      <xdr:rowOff>170426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49788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topLeftCell="A2" zoomScale="90" zoomScaleNormal="90" workbookViewId="0">
      <selection activeCell="C1" sqref="A1:C20"/>
    </sheetView>
  </sheetViews>
  <sheetFormatPr baseColWidth="10" defaultRowHeight="15" x14ac:dyDescent="0.25"/>
  <cols>
    <col min="1" max="1" width="10.7109375" customWidth="1"/>
    <col min="2" max="2" width="63.140625" customWidth="1"/>
    <col min="3" max="3" width="13.5703125" customWidth="1"/>
  </cols>
  <sheetData>
    <row r="1" spans="1:3" ht="66.75" customHeight="1" x14ac:dyDescent="0.35">
      <c r="B1" s="11" t="s">
        <v>10</v>
      </c>
    </row>
    <row r="2" spans="1:3" ht="15.75" customHeight="1" x14ac:dyDescent="0.25"/>
    <row r="3" spans="1:3" ht="32.25" customHeight="1" x14ac:dyDescent="0.25">
      <c r="A3" s="3" t="s">
        <v>2</v>
      </c>
      <c r="B3" s="4" t="s">
        <v>0</v>
      </c>
      <c r="C3" s="3" t="s">
        <v>11</v>
      </c>
    </row>
    <row r="4" spans="1:3" ht="29.25" customHeight="1" x14ac:dyDescent="0.25">
      <c r="A4" s="31" t="s">
        <v>1</v>
      </c>
      <c r="B4" s="31"/>
      <c r="C4" s="31"/>
    </row>
    <row r="5" spans="1:3" ht="74.25" customHeight="1" x14ac:dyDescent="0.25">
      <c r="A5" s="5" t="s">
        <v>48</v>
      </c>
      <c r="B5" s="1" t="s">
        <v>44</v>
      </c>
      <c r="C5" s="6"/>
    </row>
    <row r="6" spans="1:3" ht="65.25" customHeight="1" x14ac:dyDescent="0.25">
      <c r="A6" s="5" t="s">
        <v>49</v>
      </c>
      <c r="B6" s="1" t="s">
        <v>45</v>
      </c>
      <c r="C6" s="6"/>
    </row>
    <row r="7" spans="1:3" ht="21.75" customHeight="1" x14ac:dyDescent="0.25">
      <c r="A7" s="31" t="s">
        <v>4</v>
      </c>
      <c r="B7" s="31"/>
      <c r="C7" s="31"/>
    </row>
    <row r="8" spans="1:3" ht="51.75" customHeight="1" x14ac:dyDescent="0.25">
      <c r="A8" s="7" t="s">
        <v>3</v>
      </c>
      <c r="B8" s="8" t="s">
        <v>7</v>
      </c>
      <c r="C8" s="6"/>
    </row>
    <row r="9" spans="1:3" ht="51" customHeight="1" x14ac:dyDescent="0.25">
      <c r="A9" s="33" t="s">
        <v>6</v>
      </c>
      <c r="B9" s="2" t="s">
        <v>8</v>
      </c>
      <c r="C9" s="6"/>
    </row>
    <row r="10" spans="1:3" ht="51.75" customHeight="1" x14ac:dyDescent="0.25">
      <c r="A10" s="34"/>
      <c r="B10" s="2" t="s">
        <v>38</v>
      </c>
      <c r="C10" s="6"/>
    </row>
    <row r="11" spans="1:3" x14ac:dyDescent="0.25">
      <c r="A11" s="31" t="s">
        <v>5</v>
      </c>
      <c r="B11" s="31"/>
      <c r="C11" s="31"/>
    </row>
    <row r="12" spans="1:3" ht="57" customHeight="1" x14ac:dyDescent="0.25">
      <c r="A12" s="32" t="s">
        <v>46</v>
      </c>
      <c r="B12" s="10" t="s">
        <v>9</v>
      </c>
      <c r="C12" s="6"/>
    </row>
    <row r="13" spans="1:3" ht="57" customHeight="1" x14ac:dyDescent="0.25">
      <c r="A13" s="32"/>
      <c r="B13" s="10" t="s">
        <v>39</v>
      </c>
      <c r="C13" s="6"/>
    </row>
    <row r="14" spans="1:3" ht="8.25" customHeight="1" x14ac:dyDescent="0.25"/>
    <row r="15" spans="1:3" ht="12" customHeight="1" x14ac:dyDescent="0.25">
      <c r="B15" s="12" t="s">
        <v>14</v>
      </c>
    </row>
    <row r="16" spans="1:3" ht="15" customHeight="1" x14ac:dyDescent="0.25">
      <c r="B16" s="12" t="s">
        <v>13</v>
      </c>
    </row>
    <row r="17" spans="2:2" x14ac:dyDescent="0.25">
      <c r="B17" t="s">
        <v>12</v>
      </c>
    </row>
  </sheetData>
  <mergeCells count="5">
    <mergeCell ref="A4:C4"/>
    <mergeCell ref="A7:C7"/>
    <mergeCell ref="A11:C11"/>
    <mergeCell ref="A12:A13"/>
    <mergeCell ref="A9:A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topLeftCell="A2" zoomScale="90" zoomScaleNormal="90" workbookViewId="0">
      <selection sqref="A1:F23"/>
    </sheetView>
  </sheetViews>
  <sheetFormatPr baseColWidth="10" defaultRowHeight="15" x14ac:dyDescent="0.25"/>
  <cols>
    <col min="1" max="1" width="12.140625" customWidth="1"/>
    <col min="2" max="2" width="28.140625" customWidth="1"/>
    <col min="3" max="3" width="9.5703125" customWidth="1"/>
    <col min="4" max="4" width="9.28515625" customWidth="1"/>
    <col min="5" max="5" width="17" customWidth="1"/>
    <col min="6" max="6" width="10.140625" customWidth="1"/>
  </cols>
  <sheetData>
    <row r="1" spans="1:6" ht="57" customHeight="1" x14ac:dyDescent="0.35">
      <c r="A1" s="38" t="s">
        <v>35</v>
      </c>
      <c r="B1" s="38"/>
      <c r="C1" s="38"/>
      <c r="D1" s="38"/>
      <c r="E1" s="38"/>
      <c r="F1" s="38"/>
    </row>
    <row r="2" spans="1:6" ht="30" customHeight="1" x14ac:dyDescent="0.25"/>
    <row r="3" spans="1:6" ht="44.25" customHeight="1" x14ac:dyDescent="0.25">
      <c r="A3" s="3" t="s">
        <v>2</v>
      </c>
      <c r="B3" s="4" t="s">
        <v>0</v>
      </c>
      <c r="C3" s="4" t="s">
        <v>15</v>
      </c>
      <c r="D3" s="3" t="s">
        <v>11</v>
      </c>
      <c r="E3" s="19" t="s">
        <v>18</v>
      </c>
      <c r="F3" s="19" t="s">
        <v>16</v>
      </c>
    </row>
    <row r="4" spans="1:6" ht="32.25" customHeight="1" x14ac:dyDescent="0.25">
      <c r="A4" s="35" t="s">
        <v>1</v>
      </c>
      <c r="B4" s="36"/>
      <c r="C4" s="36"/>
      <c r="D4" s="36"/>
      <c r="E4" s="36"/>
      <c r="F4" s="37"/>
    </row>
    <row r="5" spans="1:6" ht="80.25" customHeight="1" x14ac:dyDescent="0.25">
      <c r="A5" s="5" t="s">
        <v>48</v>
      </c>
      <c r="B5" s="1" t="s">
        <v>43</v>
      </c>
      <c r="C5" s="1" t="s">
        <v>19</v>
      </c>
      <c r="D5" s="23">
        <f>BPU!C5</f>
        <v>0</v>
      </c>
      <c r="E5" s="27" t="s">
        <v>21</v>
      </c>
      <c r="F5" s="24">
        <f>D5*3726</f>
        <v>0</v>
      </c>
    </row>
    <row r="6" spans="1:6" ht="66.75" customHeight="1" x14ac:dyDescent="0.25">
      <c r="A6" s="5" t="s">
        <v>49</v>
      </c>
      <c r="B6" s="1" t="s">
        <v>47</v>
      </c>
      <c r="C6" s="21" t="s">
        <v>20</v>
      </c>
      <c r="D6" s="23">
        <f>BPU!C6</f>
        <v>0</v>
      </c>
      <c r="E6" s="21" t="s">
        <v>41</v>
      </c>
      <c r="F6" s="24">
        <f>D6*2200*1</f>
        <v>0</v>
      </c>
    </row>
    <row r="7" spans="1:6" ht="23.25" customHeight="1" x14ac:dyDescent="0.25">
      <c r="A7" s="35" t="s">
        <v>4</v>
      </c>
      <c r="B7" s="36"/>
      <c r="C7" s="36"/>
      <c r="D7" s="36"/>
      <c r="E7" s="36"/>
      <c r="F7" s="37"/>
    </row>
    <row r="8" spans="1:6" ht="41.25" customHeight="1" x14ac:dyDescent="0.25">
      <c r="A8" s="9" t="s">
        <v>3</v>
      </c>
      <c r="B8" s="1" t="s">
        <v>27</v>
      </c>
      <c r="C8" s="1" t="s">
        <v>22</v>
      </c>
      <c r="D8" s="23">
        <f>BPU!C8</f>
        <v>0</v>
      </c>
      <c r="E8" s="1" t="s">
        <v>24</v>
      </c>
      <c r="F8" s="24">
        <f>D8*370</f>
        <v>0</v>
      </c>
    </row>
    <row r="9" spans="1:6" ht="48" customHeight="1" x14ac:dyDescent="0.25">
      <c r="A9" s="33" t="s">
        <v>6</v>
      </c>
      <c r="B9" s="2" t="s">
        <v>26</v>
      </c>
      <c r="C9" s="29" t="s">
        <v>22</v>
      </c>
      <c r="D9" s="23">
        <f>BPU!C9</f>
        <v>0</v>
      </c>
      <c r="E9" s="22" t="s">
        <v>23</v>
      </c>
      <c r="F9" s="39">
        <f>D9*50</f>
        <v>0</v>
      </c>
    </row>
    <row r="10" spans="1:6" ht="36" customHeight="1" x14ac:dyDescent="0.25">
      <c r="A10" s="34"/>
      <c r="B10" s="2" t="s">
        <v>36</v>
      </c>
      <c r="C10" s="30" t="s">
        <v>22</v>
      </c>
      <c r="D10" s="23">
        <f>BPU!C10</f>
        <v>0</v>
      </c>
      <c r="E10" s="28" t="s">
        <v>25</v>
      </c>
      <c r="F10" s="40">
        <f>D10*50</f>
        <v>0</v>
      </c>
    </row>
    <row r="11" spans="1:6" ht="15" customHeight="1" x14ac:dyDescent="0.25">
      <c r="A11" s="35" t="s">
        <v>5</v>
      </c>
      <c r="B11" s="36"/>
      <c r="C11" s="36"/>
      <c r="D11" s="36"/>
      <c r="E11" s="36"/>
      <c r="F11" s="37"/>
    </row>
    <row r="12" spans="1:6" ht="21.75" customHeight="1" x14ac:dyDescent="0.25">
      <c r="A12" s="32" t="s">
        <v>46</v>
      </c>
      <c r="B12" s="1" t="s">
        <v>28</v>
      </c>
      <c r="C12" s="30" t="s">
        <v>42</v>
      </c>
      <c r="D12" s="23">
        <f>BPU!C12</f>
        <v>0</v>
      </c>
      <c r="E12" s="1" t="s">
        <v>29</v>
      </c>
      <c r="F12" s="39">
        <f>D12*1500</f>
        <v>0</v>
      </c>
    </row>
    <row r="13" spans="1:6" ht="24" x14ac:dyDescent="0.25">
      <c r="A13" s="32"/>
      <c r="B13" s="1" t="s">
        <v>37</v>
      </c>
      <c r="C13" s="1" t="s">
        <v>42</v>
      </c>
      <c r="D13" s="23">
        <f>BPU!C13</f>
        <v>0</v>
      </c>
      <c r="E13" s="1" t="s">
        <v>29</v>
      </c>
      <c r="F13" s="39">
        <f>D13*1500</f>
        <v>0</v>
      </c>
    </row>
    <row r="14" spans="1:6" ht="18.75" customHeight="1" x14ac:dyDescent="0.25">
      <c r="A14" s="13"/>
      <c r="B14" s="14"/>
      <c r="C14" s="14"/>
      <c r="D14" s="14"/>
      <c r="E14" s="25" t="s">
        <v>30</v>
      </c>
      <c r="F14" s="20">
        <f>F13+F12+F10+F9+F8+F6+F5</f>
        <v>0</v>
      </c>
    </row>
    <row r="15" spans="1:6" x14ac:dyDescent="0.25">
      <c r="A15" s="13"/>
      <c r="D15" s="14"/>
      <c r="E15" s="25" t="s">
        <v>17</v>
      </c>
      <c r="F15" s="20">
        <f>F14*0.1</f>
        <v>0</v>
      </c>
    </row>
    <row r="16" spans="1:6" ht="17.25" customHeight="1" x14ac:dyDescent="0.25">
      <c r="A16" s="13"/>
      <c r="C16" s="15"/>
      <c r="D16" s="14"/>
      <c r="E16" s="25" t="s">
        <v>31</v>
      </c>
      <c r="F16" s="20">
        <f>F13+F14</f>
        <v>0</v>
      </c>
    </row>
    <row r="17" spans="1:6" x14ac:dyDescent="0.25">
      <c r="A17" s="13"/>
      <c r="B17" s="14"/>
      <c r="C17" s="14"/>
      <c r="D17" s="14"/>
      <c r="E17" s="26" t="s">
        <v>40</v>
      </c>
      <c r="F17" s="20">
        <f>F16*3</f>
        <v>0</v>
      </c>
    </row>
    <row r="18" spans="1:6" x14ac:dyDescent="0.25">
      <c r="A18" s="13"/>
      <c r="B18" s="16"/>
      <c r="C18" s="17"/>
      <c r="D18" s="17"/>
      <c r="E18" s="16"/>
      <c r="F18" s="18"/>
    </row>
    <row r="19" spans="1:6" x14ac:dyDescent="0.25">
      <c r="A19" s="13"/>
      <c r="B19" s="16"/>
      <c r="C19" s="17"/>
      <c r="D19" s="12" t="s">
        <v>32</v>
      </c>
      <c r="F19" s="18"/>
    </row>
    <row r="20" spans="1:6" ht="16.5" customHeight="1" x14ac:dyDescent="0.25">
      <c r="A20" s="13"/>
      <c r="B20" s="16"/>
      <c r="C20" s="17"/>
      <c r="D20" s="12" t="s">
        <v>33</v>
      </c>
      <c r="F20" s="18"/>
    </row>
    <row r="21" spans="1:6" x14ac:dyDescent="0.25">
      <c r="D21" t="s">
        <v>34</v>
      </c>
    </row>
  </sheetData>
  <mergeCells count="6">
    <mergeCell ref="A12:A13"/>
    <mergeCell ref="A4:F4"/>
    <mergeCell ref="A7:F7"/>
    <mergeCell ref="A11:F11"/>
    <mergeCell ref="A1:F1"/>
    <mergeCell ref="A9:A10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BPU</vt:lpstr>
      <vt:lpstr>DQE</vt:lpstr>
      <vt:lpstr>Feuil3</vt:lpstr>
    </vt:vector>
  </TitlesOfParts>
  <Company>OVH SAS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POCHAT</dc:creator>
  <cp:lastModifiedBy>Sandra POCHAT</cp:lastModifiedBy>
  <cp:lastPrinted>2018-12-07T08:43:09Z</cp:lastPrinted>
  <dcterms:created xsi:type="dcterms:W3CDTF">2018-12-04T15:31:45Z</dcterms:created>
  <dcterms:modified xsi:type="dcterms:W3CDTF">2018-12-07T08:43:46Z</dcterms:modified>
</cp:coreProperties>
</file>