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870" yWindow="480" windowWidth="15765" windowHeight="11385" activeTab="1"/>
  </bookViews>
  <sheets>
    <sheet name="BPU" sheetId="2" r:id="rId1"/>
    <sheet name="DQE" sheetId="1" r:id="rId2"/>
  </sheets>
  <calcPr calcId="145621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G10" i="1" l="1"/>
  <c r="G6" i="1"/>
  <c r="G7" i="1"/>
  <c r="G15" i="1" l="1"/>
  <c r="G16" i="1"/>
  <c r="G8" i="1" l="1"/>
  <c r="H7" i="1" s="1"/>
  <c r="G9" i="1"/>
  <c r="H9" i="1" s="1"/>
  <c r="G11" i="1"/>
  <c r="H11" i="1" s="1"/>
  <c r="G12" i="1"/>
  <c r="H12" i="1" s="1"/>
  <c r="G13" i="1"/>
  <c r="H13" i="1" s="1"/>
  <c r="G14" i="1"/>
  <c r="G17" i="1"/>
  <c r="G5" i="1"/>
  <c r="H5" i="1" s="1"/>
  <c r="H14" i="1" l="1"/>
  <c r="H18" i="1" s="1"/>
  <c r="H20" i="1" s="1"/>
  <c r="H21" i="1" s="1"/>
  <c r="H19" i="1" l="1"/>
</calcChain>
</file>

<file path=xl/sharedStrings.xml><?xml version="1.0" encoding="utf-8"?>
<sst xmlns="http://schemas.openxmlformats.org/spreadsheetml/2006/main" count="89" uniqueCount="45">
  <si>
    <t>Désignation</t>
  </si>
  <si>
    <t>Lot / Prestation</t>
  </si>
  <si>
    <t>Prix Unitaire (€ HT)</t>
  </si>
  <si>
    <t>Unité</t>
  </si>
  <si>
    <t>Total en € HT</t>
  </si>
  <si>
    <t>TVA (10%)</t>
  </si>
  <si>
    <t>Quantités estimées par an</t>
  </si>
  <si>
    <t>Sous total HT/ an</t>
  </si>
  <si>
    <t>Sous total TTC/ an</t>
  </si>
  <si>
    <t xml:space="preserve">Fait le </t>
  </si>
  <si>
    <t>A</t>
  </si>
  <si>
    <t>(Cachet de l'entreprise et signature)</t>
  </si>
  <si>
    <t>Détail Quantitatif Estimatif</t>
  </si>
  <si>
    <t>Tonne</t>
  </si>
  <si>
    <t>Prix Unitaire 
(€ HT)</t>
  </si>
  <si>
    <t>TOTAL sur 5 ans</t>
  </si>
  <si>
    <t>Lot 3 : Traitement des cartons</t>
  </si>
  <si>
    <t>Lot 5 : Traitement des ferailles</t>
  </si>
  <si>
    <t>Lot 6 : Traitement des gravats</t>
  </si>
  <si>
    <t>Lot 7 : Traitement du bois</t>
  </si>
  <si>
    <t>Lot 9 Traitement des encombrants</t>
  </si>
  <si>
    <t>Lot 4 : Traitement des déchets verts</t>
  </si>
  <si>
    <t>Traitement des déchets verts en mélange</t>
  </si>
  <si>
    <t>Traitement des déchets verts hors tontes</t>
  </si>
  <si>
    <t>Traitement des encombrants</t>
  </si>
  <si>
    <t>Traitement du plâtre séparemment</t>
  </si>
  <si>
    <t>Traitement des huisseries séparemment</t>
  </si>
  <si>
    <t>Recettes : Prix unitaire par tonne
Prix de référence "valeur Novembre 2018 "(*)
Prix unitaire par tonne en toutes lettres
…………………………………………………………………………………………………………………</t>
  </si>
  <si>
    <t>Recettes : Prix unitaire par tonne
Prix de référence "valeur Novembre 2018 "(**)
Prix unitaire par tonne en toutes lettres
…………………………………………………………………………………………………………………</t>
  </si>
  <si>
    <t>Recettes - Prix « plancher »
Prix unitaire par tonne en toutes lettres
…………………………………………………………………………………………………………………</t>
  </si>
  <si>
    <t xml:space="preserve">(*) Nom et origine de la mercuriale utilisée :
</t>
  </si>
  <si>
    <t xml:space="preserve">(**) Nom et origine de la mercuriale utilisée :
</t>
  </si>
  <si>
    <t>Recettes : Prix unitaire par tonne
Prix de référence "valeur Novembre 2018 "</t>
  </si>
  <si>
    <t>Total / lot en € HT</t>
  </si>
  <si>
    <t>Bordereaux des Prix Unitaires</t>
  </si>
  <si>
    <r>
      <t xml:space="preserve">Dépenses : Prix unitaire HT par tonne traitée
</t>
    </r>
    <r>
      <rPr>
        <i/>
        <sz val="11"/>
        <color theme="1"/>
        <rFont val="Arial Narrow"/>
        <family val="2"/>
      </rPr>
      <t>Prix unitaire par tonne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</si>
  <si>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r>
      <t xml:space="preserve">Prix unitaire HT par tonne traitée
</t>
    </r>
    <r>
      <rPr>
        <i/>
        <sz val="11"/>
        <color theme="1"/>
        <rFont val="Arial Narrow"/>
        <family val="2"/>
      </rPr>
      <t>Prix unitaire par tonne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</si>
  <si>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r>
      <t xml:space="preserve">Prix unitaire HT par tonne traitée
</t>
    </r>
    <r>
      <rPr>
        <i/>
        <sz val="11"/>
        <color theme="1"/>
        <rFont val="Arial Narrow"/>
        <family val="2"/>
      </rPr>
      <t>Prix unitaire par foyer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</si>
  <si>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t>Lot 8 : Traitement des plastiques rigides</t>
  </si>
  <si>
    <t>Dépenses : Prix unitaire HT par tonne traitée</t>
  </si>
  <si>
    <t>Prix unitaire HT par tonne traitée</t>
  </si>
  <si>
    <t>Lot 9 : Traitement des encombrants</t>
  </si>
  <si>
    <r>
      <t xml:space="preserve">Montant de la TGAP en vigueur par tonne d'emcombrants traitée
</t>
    </r>
    <r>
      <rPr>
        <i/>
        <sz val="11"/>
        <color theme="1"/>
        <rFont val="Arial Narrow"/>
        <family val="2"/>
      </rPr>
      <t>Prix unitaire à la tonne en toutes lettres</t>
    </r>
    <r>
      <rPr>
        <sz val="11"/>
        <color theme="1"/>
        <rFont val="Arial Narrow"/>
        <family val="2"/>
      </rPr>
      <t xml:space="preserve">
…………………………………………………………………………………………………………………</t>
    </r>
  </si>
  <si>
    <t>TGAP connue en 2018</t>
  </si>
  <si>
    <t>Lots 3 à 9 : Traitement des déchets issus des déchetteries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</si>
</sst>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6"/>
      <color theme="1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i/>
      <sz val="11"/>
      <color theme="1"/>
      <name val="Arial Narrow"/>
      <family val="2"/>
    </font>
    <font>
      <sz val="11"/>
      <color theme="4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9"/>
      <color theme="4"/>
      <name val="Arial Narrow"/>
      <family val="2"/>
    </font>
    <font>
      <sz val="9"/>
      <color theme="1"/>
      <name val="Arial Narrow"/>
      <family val="2"/>
    </font>
    <font>
      <b/>
      <sz val="1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 wrapText="1" shrinkToFit="1"/>
    </xf>
    <xf numFmtId="0" fontId="2" fillId="0" borderId="0" xfId="0" applyFont="1" applyBorder="1"/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3" fillId="0" borderId="1" xfId="0" applyNumberFormat="1" applyFont="1" applyBorder="1" applyAlignment="1">
      <alignment horizontal="center" vertical="center"/>
    </xf>
    <xf numFmtId="164" fontId="14" fillId="0" borderId="2" xfId="0" applyNumberFormat="1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Fill="1" applyBorder="1" applyAlignment="1">
      <alignment horizontal="left" vertical="center" wrapText="1" shrinkToFit="1"/>
    </xf>
    <xf numFmtId="0" fontId="7" fillId="0" borderId="0" xfId="0" applyFont="1" applyAlignment="1">
      <alignment horizontal="center" vertical="top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4" fontId="2" fillId="0" borderId="8" xfId="1" applyFont="1" applyBorder="1" applyAlignment="1">
      <alignment horizontal="center" vertical="center" wrapText="1"/>
    </xf>
    <xf numFmtId="44" fontId="2" fillId="0" borderId="9" xfId="1" applyFont="1" applyBorder="1" applyAlignment="1">
      <alignment horizontal="center" vertical="center" wrapText="1"/>
    </xf>
    <xf numFmtId="44" fontId="7" fillId="0" borderId="8" xfId="1" applyFont="1" applyBorder="1" applyAlignment="1">
      <alignment horizontal="center" vertical="center" wrapText="1"/>
    </xf>
    <xf numFmtId="44" fontId="7" fillId="0" borderId="9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right" vertical="center" wrapText="1" shrinkToFit="1"/>
    </xf>
    <xf numFmtId="0" fontId="9" fillId="0" borderId="5" xfId="0" applyFont="1" applyBorder="1" applyAlignment="1">
      <alignment horizontal="right" vertical="center" wrapText="1" shrinkToFit="1"/>
    </xf>
    <xf numFmtId="164" fontId="13" fillId="0" borderId="6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right" vertical="center" wrapText="1" shrinkToFit="1"/>
    </xf>
    <xf numFmtId="0" fontId="9" fillId="0" borderId="4" xfId="0" applyFont="1" applyBorder="1" applyAlignment="1">
      <alignment horizontal="right" vertical="center" wrapText="1" shrinkToFit="1"/>
    </xf>
    <xf numFmtId="0" fontId="8" fillId="0" borderId="8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10" xfId="0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12" xfId="0" applyFont="1" applyBorder="1" applyAlignment="1">
      <alignment horizontal="center" vertical="center" wrapText="1" shrinkToFit="1"/>
    </xf>
    <xf numFmtId="0" fontId="8" fillId="0" borderId="13" xfId="0" applyFont="1" applyBorder="1" applyAlignment="1">
      <alignment horizontal="center" vertical="center" wrapText="1" shrinkToFit="1"/>
    </xf>
    <xf numFmtId="0" fontId="8" fillId="0" borderId="7" xfId="0" applyFont="1" applyBorder="1" applyAlignment="1">
      <alignment horizontal="center" vertical="center" wrapText="1" shrinkToFit="1"/>
    </xf>
    <xf numFmtId="0" fontId="8" fillId="0" borderId="6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148167</xdr:rowOff>
    </xdr:from>
    <xdr:to>
      <xdr:col>0</xdr:col>
      <xdr:colOff>1344084</xdr:colOff>
      <xdr:row>1</xdr:row>
      <xdr:rowOff>697592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8167"/>
          <a:ext cx="1248833" cy="8880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85725</xdr:rowOff>
    </xdr:from>
    <xdr:to>
      <xdr:col>1</xdr:col>
      <xdr:colOff>196746</xdr:colOff>
      <xdr:row>1</xdr:row>
      <xdr:rowOff>722877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85725"/>
          <a:ext cx="1244496" cy="894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zoomScale="90" zoomScaleNormal="90" workbookViewId="0">
      <selection activeCell="G7" sqref="G7"/>
    </sheetView>
  </sheetViews>
  <sheetFormatPr baseColWidth="10" defaultRowHeight="16.5" x14ac:dyDescent="0.3"/>
  <cols>
    <col min="1" max="2" width="20.85546875" style="1" customWidth="1"/>
    <col min="3" max="3" width="56" style="1" customWidth="1"/>
    <col min="4" max="4" width="10.140625" style="1" customWidth="1"/>
    <col min="5" max="5" width="16.85546875" style="1" customWidth="1"/>
    <col min="6" max="6" width="16.28515625" style="1" customWidth="1"/>
    <col min="7" max="7" width="67.28515625" style="1" customWidth="1"/>
    <col min="8" max="16384" width="11.42578125" style="1"/>
  </cols>
  <sheetData>
    <row r="1" spans="1:8" ht="27" customHeight="1" x14ac:dyDescent="0.3">
      <c r="A1" s="71" t="s">
        <v>44</v>
      </c>
      <c r="B1" s="71"/>
      <c r="C1" s="71"/>
      <c r="D1" s="71"/>
      <c r="E1" s="71"/>
      <c r="F1" s="72"/>
      <c r="G1" s="72"/>
      <c r="H1" s="72"/>
    </row>
    <row r="2" spans="1:8" ht="74.25" customHeight="1" x14ac:dyDescent="0.3">
      <c r="A2" s="38" t="s">
        <v>34</v>
      </c>
      <c r="B2" s="38"/>
      <c r="C2" s="38"/>
      <c r="D2" s="38"/>
      <c r="E2" s="38"/>
    </row>
    <row r="3" spans="1:8" ht="15.75" hidden="1" customHeight="1" x14ac:dyDescent="0.3">
      <c r="A3" s="39"/>
      <c r="B3" s="39"/>
      <c r="C3" s="39"/>
      <c r="D3" s="39"/>
      <c r="E3" s="39"/>
    </row>
    <row r="4" spans="1:8" ht="60.75" customHeight="1" x14ac:dyDescent="0.3">
      <c r="A4" s="28" t="s">
        <v>1</v>
      </c>
      <c r="B4" s="29"/>
      <c r="C4" s="2" t="s">
        <v>0</v>
      </c>
      <c r="D4" s="28" t="s">
        <v>14</v>
      </c>
      <c r="E4" s="29"/>
    </row>
    <row r="5" spans="1:8" ht="82.5" x14ac:dyDescent="0.3">
      <c r="A5" s="41" t="s">
        <v>16</v>
      </c>
      <c r="B5" s="42"/>
      <c r="C5" s="3" t="s">
        <v>35</v>
      </c>
      <c r="D5" s="30"/>
      <c r="E5" s="31"/>
    </row>
    <row r="6" spans="1:8" ht="99" x14ac:dyDescent="0.3">
      <c r="A6" s="43"/>
      <c r="B6" s="44"/>
      <c r="C6" s="4" t="s">
        <v>27</v>
      </c>
      <c r="D6" s="32"/>
      <c r="E6" s="33"/>
    </row>
    <row r="7" spans="1:8" ht="82.5" x14ac:dyDescent="0.3">
      <c r="A7" s="45"/>
      <c r="B7" s="46"/>
      <c r="C7" s="4" t="s">
        <v>29</v>
      </c>
      <c r="D7" s="32"/>
      <c r="E7" s="33"/>
    </row>
    <row r="8" spans="1:8" ht="82.5" x14ac:dyDescent="0.3">
      <c r="A8" s="35" t="s">
        <v>21</v>
      </c>
      <c r="B8" s="5" t="s">
        <v>22</v>
      </c>
      <c r="C8" s="3" t="s">
        <v>36</v>
      </c>
      <c r="D8" s="30"/>
      <c r="E8" s="31"/>
    </row>
    <row r="9" spans="1:8" ht="82.5" x14ac:dyDescent="0.3">
      <c r="A9" s="36"/>
      <c r="B9" s="6" t="s">
        <v>23</v>
      </c>
      <c r="C9" s="3" t="s">
        <v>36</v>
      </c>
      <c r="D9" s="30"/>
      <c r="E9" s="31"/>
    </row>
    <row r="10" spans="1:8" ht="82.5" x14ac:dyDescent="0.3">
      <c r="A10" s="41" t="s">
        <v>17</v>
      </c>
      <c r="B10" s="42"/>
      <c r="C10" s="3" t="s">
        <v>35</v>
      </c>
      <c r="D10" s="30"/>
      <c r="E10" s="31"/>
    </row>
    <row r="11" spans="1:8" ht="99" x14ac:dyDescent="0.3">
      <c r="A11" s="43"/>
      <c r="B11" s="44"/>
      <c r="C11" s="4" t="s">
        <v>28</v>
      </c>
      <c r="D11" s="32"/>
      <c r="E11" s="33"/>
    </row>
    <row r="12" spans="1:8" ht="82.5" x14ac:dyDescent="0.3">
      <c r="A12" s="45"/>
      <c r="B12" s="46"/>
      <c r="C12" s="4" t="s">
        <v>29</v>
      </c>
      <c r="D12" s="32"/>
      <c r="E12" s="33"/>
    </row>
    <row r="13" spans="1:8" ht="82.5" x14ac:dyDescent="0.3">
      <c r="A13" s="47" t="s">
        <v>18</v>
      </c>
      <c r="B13" s="48"/>
      <c r="C13" s="3" t="s">
        <v>36</v>
      </c>
      <c r="D13" s="30"/>
      <c r="E13" s="31"/>
    </row>
    <row r="14" spans="1:8" ht="82.5" x14ac:dyDescent="0.3">
      <c r="A14" s="47" t="s">
        <v>19</v>
      </c>
      <c r="B14" s="48"/>
      <c r="C14" s="3" t="s">
        <v>36</v>
      </c>
      <c r="D14" s="30"/>
      <c r="E14" s="31"/>
    </row>
    <row r="15" spans="1:8" ht="82.5" x14ac:dyDescent="0.3">
      <c r="A15" s="47" t="s">
        <v>38</v>
      </c>
      <c r="B15" s="48"/>
      <c r="C15" s="3" t="s">
        <v>36</v>
      </c>
      <c r="D15" s="30"/>
      <c r="E15" s="31"/>
    </row>
    <row r="16" spans="1:8" ht="82.5" x14ac:dyDescent="0.3">
      <c r="A16" s="34" t="s">
        <v>20</v>
      </c>
      <c r="B16" s="35" t="s">
        <v>24</v>
      </c>
      <c r="C16" s="3" t="s">
        <v>36</v>
      </c>
      <c r="D16" s="30"/>
      <c r="E16" s="31"/>
    </row>
    <row r="17" spans="1:6" ht="82.5" x14ac:dyDescent="0.3">
      <c r="A17" s="34"/>
      <c r="B17" s="36"/>
      <c r="C17" s="3" t="s">
        <v>42</v>
      </c>
      <c r="D17" s="30"/>
      <c r="E17" s="31"/>
    </row>
    <row r="18" spans="1:6" ht="82.5" x14ac:dyDescent="0.3">
      <c r="A18" s="34"/>
      <c r="B18" s="6" t="s">
        <v>25</v>
      </c>
      <c r="C18" s="3" t="s">
        <v>37</v>
      </c>
      <c r="D18" s="30"/>
      <c r="E18" s="31"/>
    </row>
    <row r="19" spans="1:6" ht="82.5" x14ac:dyDescent="0.3">
      <c r="A19" s="34"/>
      <c r="B19" s="6" t="s">
        <v>26</v>
      </c>
      <c r="C19" s="3" t="s">
        <v>36</v>
      </c>
      <c r="D19" s="30"/>
      <c r="E19" s="31"/>
    </row>
    <row r="20" spans="1:6" ht="8.25" customHeight="1" x14ac:dyDescent="0.3">
      <c r="A20" s="7"/>
      <c r="B20" s="7"/>
    </row>
    <row r="21" spans="1:6" ht="12" customHeight="1" x14ac:dyDescent="0.3">
      <c r="A21" s="8"/>
    </row>
    <row r="22" spans="1:6" ht="15" customHeight="1" x14ac:dyDescent="0.3">
      <c r="A22" s="27" t="s">
        <v>30</v>
      </c>
      <c r="B22" s="27"/>
      <c r="D22" s="40" t="s">
        <v>9</v>
      </c>
      <c r="E22" s="40"/>
    </row>
    <row r="23" spans="1:6" x14ac:dyDescent="0.3">
      <c r="A23" s="27"/>
      <c r="B23" s="27"/>
      <c r="D23" s="40" t="s">
        <v>10</v>
      </c>
      <c r="E23" s="40"/>
    </row>
    <row r="24" spans="1:6" x14ac:dyDescent="0.3">
      <c r="D24" s="37" t="s">
        <v>11</v>
      </c>
      <c r="E24" s="37"/>
      <c r="F24" s="37"/>
    </row>
    <row r="25" spans="1:6" x14ac:dyDescent="0.3">
      <c r="A25" s="27" t="s">
        <v>31</v>
      </c>
      <c r="B25" s="27"/>
    </row>
    <row r="26" spans="1:6" x14ac:dyDescent="0.3">
      <c r="A26" s="27"/>
      <c r="B26" s="27"/>
    </row>
  </sheetData>
  <mergeCells count="32">
    <mergeCell ref="A4:B4"/>
    <mergeCell ref="D24:F24"/>
    <mergeCell ref="A1:E1"/>
    <mergeCell ref="A2:E3"/>
    <mergeCell ref="D17:E17"/>
    <mergeCell ref="D18:E18"/>
    <mergeCell ref="D19:E19"/>
    <mergeCell ref="D22:E22"/>
    <mergeCell ref="D23:E23"/>
    <mergeCell ref="A22:B23"/>
    <mergeCell ref="A5:B7"/>
    <mergeCell ref="A10:B12"/>
    <mergeCell ref="A15:B15"/>
    <mergeCell ref="A8:A9"/>
    <mergeCell ref="A13:B13"/>
    <mergeCell ref="A14:B14"/>
    <mergeCell ref="A25:B26"/>
    <mergeCell ref="D4:E4"/>
    <mergeCell ref="D5:E5"/>
    <mergeCell ref="D6:E6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D16:E16"/>
    <mergeCell ref="A16:A19"/>
    <mergeCell ref="B16:B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zoomScaleNormal="100" workbookViewId="0">
      <selection activeCell="A13" sqref="A13:B13"/>
    </sheetView>
  </sheetViews>
  <sheetFormatPr baseColWidth="10" defaultRowHeight="16.5" x14ac:dyDescent="0.3"/>
  <cols>
    <col min="1" max="1" width="17.85546875" style="16" customWidth="1"/>
    <col min="2" max="2" width="18.42578125" style="16" customWidth="1"/>
    <col min="3" max="3" width="28.140625" style="16" customWidth="1"/>
    <col min="4" max="4" width="9.5703125" style="16" customWidth="1"/>
    <col min="5" max="5" width="11.5703125" style="16" customWidth="1"/>
    <col min="6" max="6" width="15.42578125" style="16" customWidth="1"/>
    <col min="7" max="7" width="10.140625" style="16" customWidth="1"/>
    <col min="8" max="16384" width="11.42578125" style="16"/>
  </cols>
  <sheetData>
    <row r="1" spans="1:8" ht="20.25" x14ac:dyDescent="0.3">
      <c r="A1" s="71" t="s">
        <v>44</v>
      </c>
      <c r="B1" s="38"/>
      <c r="C1" s="38"/>
      <c r="D1" s="38"/>
      <c r="E1" s="38"/>
      <c r="F1" s="38"/>
      <c r="G1" s="38"/>
      <c r="H1" s="38"/>
    </row>
    <row r="2" spans="1:8" ht="57" customHeight="1" x14ac:dyDescent="0.3">
      <c r="A2" s="38" t="s">
        <v>12</v>
      </c>
      <c r="B2" s="38"/>
      <c r="C2" s="38"/>
      <c r="D2" s="38"/>
      <c r="E2" s="38"/>
      <c r="F2" s="38"/>
      <c r="G2" s="38"/>
      <c r="H2" s="38"/>
    </row>
    <row r="3" spans="1:8" ht="30" customHeight="1" x14ac:dyDescent="0.3">
      <c r="A3" s="39"/>
      <c r="B3" s="39"/>
      <c r="C3" s="39"/>
      <c r="D3" s="39"/>
      <c r="E3" s="39"/>
      <c r="F3" s="39"/>
      <c r="G3" s="39"/>
      <c r="H3" s="39"/>
    </row>
    <row r="4" spans="1:8" ht="44.25" customHeight="1" x14ac:dyDescent="0.3">
      <c r="A4" s="69" t="s">
        <v>1</v>
      </c>
      <c r="B4" s="70"/>
      <c r="C4" s="9" t="s">
        <v>0</v>
      </c>
      <c r="D4" s="9" t="s">
        <v>3</v>
      </c>
      <c r="E4" s="10" t="s">
        <v>2</v>
      </c>
      <c r="F4" s="10" t="s">
        <v>6</v>
      </c>
      <c r="G4" s="10" t="s">
        <v>4</v>
      </c>
      <c r="H4" s="10" t="s">
        <v>33</v>
      </c>
    </row>
    <row r="5" spans="1:8" ht="36.75" customHeight="1" x14ac:dyDescent="0.3">
      <c r="A5" s="62" t="s">
        <v>16</v>
      </c>
      <c r="B5" s="63"/>
      <c r="C5" s="12" t="s">
        <v>39</v>
      </c>
      <c r="D5" s="60" t="s">
        <v>13</v>
      </c>
      <c r="E5" s="17">
        <f>BPU!D5</f>
        <v>0</v>
      </c>
      <c r="F5" s="67">
        <v>60</v>
      </c>
      <c r="G5" s="18">
        <f>F5*E5</f>
        <v>0</v>
      </c>
      <c r="H5" s="51">
        <f>G5+G6</f>
        <v>0</v>
      </c>
    </row>
    <row r="6" spans="1:8" ht="36.75" customHeight="1" x14ac:dyDescent="0.3">
      <c r="A6" s="64"/>
      <c r="B6" s="65"/>
      <c r="C6" s="19" t="s">
        <v>32</v>
      </c>
      <c r="D6" s="61"/>
      <c r="E6" s="17">
        <f>BPU!D6</f>
        <v>0</v>
      </c>
      <c r="F6" s="68"/>
      <c r="G6" s="18">
        <f>-E6*F5</f>
        <v>0</v>
      </c>
      <c r="H6" s="52"/>
    </row>
    <row r="7" spans="1:8" ht="36" customHeight="1" x14ac:dyDescent="0.3">
      <c r="A7" s="60" t="s">
        <v>21</v>
      </c>
      <c r="B7" s="11" t="s">
        <v>22</v>
      </c>
      <c r="C7" s="12" t="s">
        <v>40</v>
      </c>
      <c r="D7" s="12" t="s">
        <v>13</v>
      </c>
      <c r="E7" s="17">
        <f>BPU!D8</f>
        <v>0</v>
      </c>
      <c r="F7" s="12">
        <v>400</v>
      </c>
      <c r="G7" s="18">
        <f t="shared" ref="G7:G17" si="0">F7*E7</f>
        <v>0</v>
      </c>
      <c r="H7" s="51">
        <f>G7+G8</f>
        <v>0</v>
      </c>
    </row>
    <row r="8" spans="1:8" ht="36" customHeight="1" x14ac:dyDescent="0.3">
      <c r="A8" s="61"/>
      <c r="B8" s="12" t="s">
        <v>23</v>
      </c>
      <c r="C8" s="12" t="s">
        <v>40</v>
      </c>
      <c r="D8" s="12" t="s">
        <v>13</v>
      </c>
      <c r="E8" s="17">
        <f>BPU!D9</f>
        <v>0</v>
      </c>
      <c r="F8" s="12">
        <v>200</v>
      </c>
      <c r="G8" s="18">
        <f t="shared" si="0"/>
        <v>0</v>
      </c>
      <c r="H8" s="52"/>
    </row>
    <row r="9" spans="1:8" ht="36" customHeight="1" x14ac:dyDescent="0.3">
      <c r="A9" s="62" t="s">
        <v>17</v>
      </c>
      <c r="B9" s="63"/>
      <c r="C9" s="12" t="s">
        <v>39</v>
      </c>
      <c r="D9" s="60" t="s">
        <v>13</v>
      </c>
      <c r="E9" s="17">
        <f>BPU!D10</f>
        <v>0</v>
      </c>
      <c r="F9" s="54">
        <v>40</v>
      </c>
      <c r="G9" s="18">
        <f t="shared" si="0"/>
        <v>0</v>
      </c>
      <c r="H9" s="51">
        <f>G9+G10</f>
        <v>0</v>
      </c>
    </row>
    <row r="10" spans="1:8" ht="36" customHeight="1" x14ac:dyDescent="0.3">
      <c r="A10" s="64"/>
      <c r="B10" s="65"/>
      <c r="C10" s="19" t="s">
        <v>32</v>
      </c>
      <c r="D10" s="61"/>
      <c r="E10" s="17">
        <f>BPU!D11</f>
        <v>0</v>
      </c>
      <c r="F10" s="55"/>
      <c r="G10" s="18">
        <f>-E10*F9</f>
        <v>0</v>
      </c>
      <c r="H10" s="52"/>
    </row>
    <row r="11" spans="1:8" ht="36" customHeight="1" x14ac:dyDescent="0.3">
      <c r="A11" s="58" t="s">
        <v>18</v>
      </c>
      <c r="B11" s="59"/>
      <c r="C11" s="12" t="s">
        <v>40</v>
      </c>
      <c r="D11" s="12" t="s">
        <v>13</v>
      </c>
      <c r="E11" s="17">
        <f>BPU!D13</f>
        <v>0</v>
      </c>
      <c r="F11" s="13">
        <v>110</v>
      </c>
      <c r="G11" s="18">
        <f t="shared" si="0"/>
        <v>0</v>
      </c>
      <c r="H11" s="22">
        <f>G11</f>
        <v>0</v>
      </c>
    </row>
    <row r="12" spans="1:8" ht="36" customHeight="1" x14ac:dyDescent="0.3">
      <c r="A12" s="58" t="s">
        <v>19</v>
      </c>
      <c r="B12" s="59"/>
      <c r="C12" s="12" t="s">
        <v>40</v>
      </c>
      <c r="D12" s="12" t="s">
        <v>13</v>
      </c>
      <c r="E12" s="17">
        <f>BPU!D14</f>
        <v>0</v>
      </c>
      <c r="F12" s="12">
        <v>140</v>
      </c>
      <c r="G12" s="18">
        <f t="shared" si="0"/>
        <v>0</v>
      </c>
      <c r="H12" s="22">
        <f t="shared" ref="H12:H13" si="1">G12</f>
        <v>0</v>
      </c>
    </row>
    <row r="13" spans="1:8" ht="36" customHeight="1" x14ac:dyDescent="0.3">
      <c r="A13" s="58" t="s">
        <v>38</v>
      </c>
      <c r="B13" s="59"/>
      <c r="C13" s="12" t="s">
        <v>40</v>
      </c>
      <c r="D13" s="12" t="s">
        <v>13</v>
      </c>
      <c r="E13" s="17">
        <f>BPU!D15</f>
        <v>0</v>
      </c>
      <c r="F13" s="12">
        <v>35</v>
      </c>
      <c r="G13" s="18">
        <f t="shared" si="0"/>
        <v>0</v>
      </c>
      <c r="H13" s="22">
        <f t="shared" si="1"/>
        <v>0</v>
      </c>
    </row>
    <row r="14" spans="1:8" ht="36" customHeight="1" x14ac:dyDescent="0.3">
      <c r="A14" s="60" t="s">
        <v>41</v>
      </c>
      <c r="B14" s="60" t="s">
        <v>24</v>
      </c>
      <c r="C14" s="12" t="s">
        <v>40</v>
      </c>
      <c r="D14" s="12" t="s">
        <v>13</v>
      </c>
      <c r="E14" s="17">
        <f>BPU!D16</f>
        <v>0</v>
      </c>
      <c r="F14" s="60">
        <v>560</v>
      </c>
      <c r="G14" s="18">
        <f t="shared" si="0"/>
        <v>0</v>
      </c>
      <c r="H14" s="51">
        <f>G14+G15+G16+G17</f>
        <v>0</v>
      </c>
    </row>
    <row r="15" spans="1:8" ht="36" customHeight="1" x14ac:dyDescent="0.3">
      <c r="A15" s="66"/>
      <c r="B15" s="61"/>
      <c r="C15" s="12" t="s">
        <v>43</v>
      </c>
      <c r="D15" s="12" t="s">
        <v>13</v>
      </c>
      <c r="E15" s="17">
        <f>BPU!D17</f>
        <v>0</v>
      </c>
      <c r="F15" s="61"/>
      <c r="G15" s="18">
        <f>F14*E15</f>
        <v>0</v>
      </c>
      <c r="H15" s="53"/>
    </row>
    <row r="16" spans="1:8" ht="36" customHeight="1" x14ac:dyDescent="0.3">
      <c r="A16" s="66"/>
      <c r="B16" s="12" t="s">
        <v>25</v>
      </c>
      <c r="C16" s="12" t="s">
        <v>40</v>
      </c>
      <c r="D16" s="12" t="s">
        <v>13</v>
      </c>
      <c r="E16" s="17">
        <f>BPU!D18</f>
        <v>0</v>
      </c>
      <c r="F16" s="12">
        <v>55</v>
      </c>
      <c r="G16" s="18">
        <f>F16*E16</f>
        <v>0</v>
      </c>
      <c r="H16" s="53"/>
    </row>
    <row r="17" spans="1:8" ht="36" customHeight="1" x14ac:dyDescent="0.3">
      <c r="A17" s="61"/>
      <c r="B17" s="12" t="s">
        <v>26</v>
      </c>
      <c r="C17" s="12" t="s">
        <v>40</v>
      </c>
      <c r="D17" s="12" t="s">
        <v>13</v>
      </c>
      <c r="E17" s="17">
        <f>BPU!D19</f>
        <v>0</v>
      </c>
      <c r="F17" s="12">
        <v>40</v>
      </c>
      <c r="G17" s="18">
        <f t="shared" si="0"/>
        <v>0</v>
      </c>
      <c r="H17" s="52"/>
    </row>
    <row r="18" spans="1:8" ht="18.75" customHeight="1" x14ac:dyDescent="0.3">
      <c r="A18" s="14"/>
      <c r="B18" s="14"/>
      <c r="C18" s="15"/>
      <c r="D18" s="15"/>
      <c r="F18" s="56" t="s">
        <v>7</v>
      </c>
      <c r="G18" s="57"/>
      <c r="H18" s="23">
        <f>SUM(H5:H17)</f>
        <v>0</v>
      </c>
    </row>
    <row r="19" spans="1:8" ht="18" customHeight="1" x14ac:dyDescent="0.3">
      <c r="A19" s="14"/>
      <c r="B19" s="14"/>
      <c r="F19" s="49" t="s">
        <v>5</v>
      </c>
      <c r="G19" s="50"/>
      <c r="H19" s="24">
        <f>H18*0.1</f>
        <v>0</v>
      </c>
    </row>
    <row r="20" spans="1:8" ht="18.75" customHeight="1" x14ac:dyDescent="0.3">
      <c r="A20" s="14"/>
      <c r="B20" s="14"/>
      <c r="D20" s="20"/>
      <c r="F20" s="49" t="s">
        <v>8</v>
      </c>
      <c r="G20" s="50"/>
      <c r="H20" s="24">
        <f>G13+H18</f>
        <v>0</v>
      </c>
    </row>
    <row r="21" spans="1:8" ht="17.25" customHeight="1" x14ac:dyDescent="0.3">
      <c r="A21" s="14"/>
      <c r="B21" s="14"/>
      <c r="C21" s="15"/>
      <c r="D21" s="15"/>
      <c r="F21" s="49" t="s">
        <v>15</v>
      </c>
      <c r="G21" s="50"/>
      <c r="H21" s="24">
        <f>H20*5</f>
        <v>0</v>
      </c>
    </row>
    <row r="22" spans="1:8" ht="26.25" customHeight="1" x14ac:dyDescent="0.3">
      <c r="A22" s="14"/>
      <c r="B22" s="14"/>
      <c r="C22" s="15"/>
      <c r="D22" s="15"/>
      <c r="F22" s="15"/>
      <c r="G22" s="15"/>
      <c r="H22" s="21"/>
    </row>
    <row r="23" spans="1:8" x14ac:dyDescent="0.3">
      <c r="A23" s="14"/>
      <c r="B23" s="14"/>
      <c r="C23" s="15"/>
      <c r="D23" s="15"/>
      <c r="F23" s="26" t="s">
        <v>9</v>
      </c>
      <c r="G23" s="21"/>
    </row>
    <row r="24" spans="1:8" ht="16.5" customHeight="1" x14ac:dyDescent="0.3">
      <c r="A24" s="14"/>
      <c r="B24" s="14"/>
      <c r="C24" s="15"/>
      <c r="D24" s="15"/>
      <c r="F24" s="26" t="s">
        <v>10</v>
      </c>
      <c r="G24" s="21"/>
    </row>
    <row r="25" spans="1:8" x14ac:dyDescent="0.3">
      <c r="F25" s="25" t="s">
        <v>11</v>
      </c>
    </row>
  </sheetData>
  <mergeCells count="24">
    <mergeCell ref="A5:B6"/>
    <mergeCell ref="F5:F6"/>
    <mergeCell ref="A1:H1"/>
    <mergeCell ref="A2:H3"/>
    <mergeCell ref="A12:B12"/>
    <mergeCell ref="D5:D6"/>
    <mergeCell ref="A4:B4"/>
    <mergeCell ref="A13:B13"/>
    <mergeCell ref="B14:B15"/>
    <mergeCell ref="A7:A8"/>
    <mergeCell ref="A9:B10"/>
    <mergeCell ref="F14:F15"/>
    <mergeCell ref="D9:D10"/>
    <mergeCell ref="A14:A17"/>
    <mergeCell ref="A11:B11"/>
    <mergeCell ref="F19:G19"/>
    <mergeCell ref="F21:G21"/>
    <mergeCell ref="H5:H6"/>
    <mergeCell ref="H7:H8"/>
    <mergeCell ref="H9:H10"/>
    <mergeCell ref="H14:H17"/>
    <mergeCell ref="F9:F10"/>
    <mergeCell ref="F18:G18"/>
    <mergeCell ref="F20:G20"/>
  </mergeCells>
  <pageMargins left="0.7" right="0.7" top="0.75" bottom="0.75" header="0.3" footer="0.3"/>
  <pageSetup paperSize="9" orientation="portrait" r:id="rId1"/>
  <ignoredErrors>
    <ignoredError sqref="G6 G10 G1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BPU</vt:lpstr>
      <vt:lpstr>DQE</vt:lpstr>
    </vt:vector>
  </TitlesOfParts>
  <Company>OVH 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POCHAT</dc:creator>
  <cp:lastModifiedBy>Sandra POCHAT</cp:lastModifiedBy>
  <cp:lastPrinted>2018-12-07T08:43:09Z</cp:lastPrinted>
  <dcterms:created xsi:type="dcterms:W3CDTF">2018-12-04T15:31:45Z</dcterms:created>
  <dcterms:modified xsi:type="dcterms:W3CDTF">2018-12-14T11:33:16Z</dcterms:modified>
</cp:coreProperties>
</file>